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akihirokoyama/Desktop/コロナ融資/持続化給付金/"/>
    </mc:Choice>
  </mc:AlternateContent>
  <xr:revisionPtr revIDLastSave="0" documentId="13_ncr:1_{C83B7270-FC72-1240-B7E5-D57EFDB2BBDA}" xr6:coauthVersionLast="45" xr6:coauthVersionMax="45" xr10:uidLastSave="{00000000-0000-0000-0000-000000000000}"/>
  <bookViews>
    <workbookView xWindow="700" yWindow="960" windowWidth="24600" windowHeight="13640" xr2:uid="{1219DF77-45F4-4145-B0DA-BDE19B978ABF}"/>
  </bookViews>
  <sheets>
    <sheet name="持続化給付金判定シート" sheetId="2" r:id="rId1"/>
    <sheet name="持続化給付金判定シート (記入例)" sheetId="3"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3" l="1"/>
  <c r="N3" i="3"/>
  <c r="M3" i="3"/>
  <c r="L3" i="3"/>
  <c r="K3" i="3"/>
  <c r="J3" i="3"/>
  <c r="I3" i="3"/>
  <c r="H3" i="3"/>
  <c r="C9" i="2"/>
  <c r="E22" i="2"/>
  <c r="H6" i="2"/>
  <c r="N6" i="2"/>
  <c r="M6" i="2"/>
  <c r="L6" i="2"/>
  <c r="K6" i="2"/>
  <c r="J6" i="2"/>
  <c r="I6" i="2"/>
  <c r="C14" i="2"/>
  <c r="C22" i="2"/>
  <c r="C21" i="2"/>
  <c r="C18" i="3"/>
  <c r="C11" i="3"/>
  <c r="C19" i="3"/>
  <c r="C20" i="3"/>
  <c r="F19" i="3"/>
  <c r="E19" i="3"/>
  <c r="B19" i="3"/>
  <c r="B18" i="3"/>
  <c r="N11" i="3"/>
  <c r="M11" i="3"/>
  <c r="L11" i="3"/>
  <c r="K11" i="3"/>
  <c r="J11" i="3"/>
  <c r="I11" i="3"/>
  <c r="H11" i="3"/>
  <c r="G11" i="3"/>
  <c r="F11" i="3"/>
  <c r="E11" i="3"/>
  <c r="D11" i="3"/>
  <c r="G3" i="3"/>
  <c r="F3" i="3"/>
  <c r="E3" i="3"/>
  <c r="D3" i="3"/>
  <c r="C3" i="3"/>
  <c r="C23" i="2"/>
  <c r="F22" i="2"/>
  <c r="B22" i="2"/>
  <c r="B21" i="2"/>
  <c r="N14" i="2"/>
  <c r="M14" i="2"/>
  <c r="L14" i="2"/>
  <c r="K14" i="2"/>
  <c r="J14" i="2"/>
  <c r="I14" i="2"/>
  <c r="H14" i="2"/>
  <c r="G14" i="2"/>
  <c r="F14" i="2"/>
  <c r="E14" i="2"/>
  <c r="D14" i="2"/>
  <c r="G6" i="2"/>
  <c r="F6" i="2"/>
  <c r="E6" i="2"/>
  <c r="D6" i="2"/>
  <c r="C6" i="2"/>
</calcChain>
</file>

<file path=xl/sharedStrings.xml><?xml version="1.0" encoding="utf-8"?>
<sst xmlns="http://schemas.openxmlformats.org/spreadsheetml/2006/main" count="98" uniqueCount="43">
  <si>
    <t>法人成り</t>
    <rPh sb="0" eb="2">
      <t>ホウジンン</t>
    </rPh>
    <rPh sb="2" eb="3">
      <t xml:space="preserve">ナリ </t>
    </rPh>
    <phoneticPr fontId="2"/>
  </si>
  <si>
    <t>期の途中</t>
    <rPh sb="0" eb="1">
      <t xml:space="preserve">キ </t>
    </rPh>
    <phoneticPr fontId="2"/>
  </si>
  <si>
    <t>課税</t>
    <rPh sb="0" eb="2">
      <t>カゼイ</t>
    </rPh>
    <phoneticPr fontId="2"/>
  </si>
  <si>
    <t>論点</t>
    <rPh sb="0" eb="2">
      <t>ロンテｎン</t>
    </rPh>
    <phoneticPr fontId="2"/>
  </si>
  <si>
    <t>申請方法</t>
    <rPh sb="0" eb="4">
      <t>シンセイ</t>
    </rPh>
    <phoneticPr fontId="2"/>
  </si>
  <si>
    <t>必要書類等</t>
    <rPh sb="0" eb="5">
      <t>ヒツヨウ</t>
    </rPh>
    <phoneticPr fontId="2"/>
  </si>
  <si>
    <t>対象者</t>
    <rPh sb="0" eb="3">
      <t>タイショウ</t>
    </rPh>
    <phoneticPr fontId="2"/>
  </si>
  <si>
    <t>算定式</t>
    <rPh sb="0" eb="3">
      <t>サンテイス</t>
    </rPh>
    <phoneticPr fontId="2"/>
  </si>
  <si>
    <t>金額</t>
    <rPh sb="0" eb="2">
      <t>キンガｋウ</t>
    </rPh>
    <phoneticPr fontId="2"/>
  </si>
  <si>
    <t>持続化給付金とは</t>
    <rPh sb="0" eb="6">
      <t xml:space="preserve">ジ </t>
    </rPh>
    <phoneticPr fontId="2"/>
  </si>
  <si>
    <t>個人</t>
    <rPh sb="0" eb="2">
      <t>コジｎン</t>
    </rPh>
    <phoneticPr fontId="2"/>
  </si>
  <si>
    <t>法人</t>
    <rPh sb="0" eb="2">
      <t>ホウジｎン</t>
    </rPh>
    <phoneticPr fontId="2"/>
  </si>
  <si>
    <t>上限</t>
    <rPh sb="0" eb="2">
      <t>ジョウｇエ</t>
    </rPh>
    <phoneticPr fontId="2"/>
  </si>
  <si>
    <t>12月</t>
  </si>
  <si>
    <t>11月</t>
  </si>
  <si>
    <t>10月</t>
  </si>
  <si>
    <t>9月</t>
  </si>
  <si>
    <t>8月</t>
  </si>
  <si>
    <t>7月</t>
  </si>
  <si>
    <t>6月</t>
  </si>
  <si>
    <t>5月</t>
  </si>
  <si>
    <t>4月</t>
  </si>
  <si>
    <t>3月</t>
  </si>
  <si>
    <t>2月</t>
    <rPh sb="1" eb="2">
      <t>ガｔウ</t>
    </rPh>
    <phoneticPr fontId="2"/>
  </si>
  <si>
    <t>1月</t>
    <rPh sb="1" eb="2">
      <t>ガｔウ</t>
    </rPh>
    <phoneticPr fontId="2"/>
  </si>
  <si>
    <t>2019年</t>
    <phoneticPr fontId="2"/>
  </si>
  <si>
    <t>2020年</t>
    <phoneticPr fontId="2"/>
  </si>
  <si>
    <t>※2019年の途中から開業した場合にはその時期からの売上を入力</t>
    <rPh sb="5" eb="6">
      <t>ネｎン</t>
    </rPh>
    <rPh sb="7" eb="9">
      <t>トチュウカカル</t>
    </rPh>
    <rPh sb="11" eb="13">
      <t>カイギョウ</t>
    </rPh>
    <rPh sb="26" eb="28">
      <t xml:space="preserve">ウ </t>
    </rPh>
    <rPh sb="29" eb="31">
      <t>ニュウリョｋウ</t>
    </rPh>
    <phoneticPr fontId="2"/>
  </si>
  <si>
    <t>※2019年の途中から個人事業主から法人成りした場合には、個人事業主時代と法人化以降の売上がわかるように記載してください。</t>
    <rPh sb="5" eb="6">
      <t>ネｎン</t>
    </rPh>
    <rPh sb="7" eb="9">
      <t>トチュウカカル</t>
    </rPh>
    <rPh sb="11" eb="16">
      <t>コジンジギョウン</t>
    </rPh>
    <rPh sb="18" eb="21">
      <t>ホウジンナリシテ</t>
    </rPh>
    <rPh sb="29" eb="36">
      <t>コジｎン</t>
    </rPh>
    <rPh sb="37" eb="42">
      <t>ホウジｎン</t>
    </rPh>
    <rPh sb="43" eb="45">
      <t xml:space="preserve">ウ </t>
    </rPh>
    <rPh sb="52" eb="54">
      <t>キサイ</t>
    </rPh>
    <phoneticPr fontId="2"/>
  </si>
  <si>
    <t>持続化給付金判定シート</t>
    <rPh sb="0" eb="6">
      <t xml:space="preserve">ジ </t>
    </rPh>
    <rPh sb="6" eb="8">
      <t>ハンテイ</t>
    </rPh>
    <phoneticPr fontId="2"/>
  </si>
  <si>
    <t>単位：円</t>
    <rPh sb="0" eb="2">
      <t>タンイ</t>
    </rPh>
    <rPh sb="3" eb="4">
      <t>エｎン</t>
    </rPh>
    <phoneticPr fontId="2"/>
  </si>
  <si>
    <t>個人事業主</t>
    <rPh sb="0" eb="5">
      <t>コジｎン</t>
    </rPh>
    <phoneticPr fontId="2"/>
  </si>
  <si>
    <t>申請額</t>
    <rPh sb="0" eb="3">
      <t>シンセイ</t>
    </rPh>
    <phoneticPr fontId="2"/>
  </si>
  <si>
    <t>売上高</t>
    <rPh sb="0" eb="2">
      <t xml:space="preserve">ウ </t>
    </rPh>
    <rPh sb="2" eb="3">
      <t>ダｋア</t>
    </rPh>
    <phoneticPr fontId="2"/>
  </si>
  <si>
    <t>売上減少額</t>
    <rPh sb="0" eb="2">
      <t xml:space="preserve">ウ </t>
    </rPh>
    <rPh sb="2" eb="5">
      <t>グンショウガｋウ</t>
    </rPh>
    <phoneticPr fontId="2"/>
  </si>
  <si>
    <t>支給上限</t>
    <rPh sb="0" eb="2">
      <t>シキュウ</t>
    </rPh>
    <rPh sb="2" eb="4">
      <t>ジョウｇエ</t>
    </rPh>
    <phoneticPr fontId="2"/>
  </si>
  <si>
    <t>入力セル</t>
    <rPh sb="0" eb="2">
      <t>ニュウリョｋウ</t>
    </rPh>
    <phoneticPr fontId="2"/>
  </si>
  <si>
    <t>売上を円単位で入力してください。</t>
    <rPh sb="0" eb="2">
      <t xml:space="preserve">ウ </t>
    </rPh>
    <rPh sb="3" eb="6">
      <t>エンタｎン</t>
    </rPh>
    <rPh sb="7" eb="9">
      <t>ニュウリョｋウ</t>
    </rPh>
    <phoneticPr fontId="2"/>
  </si>
  <si>
    <t>申請金額</t>
    <rPh sb="0" eb="4">
      <t>シンセイ</t>
    </rPh>
    <phoneticPr fontId="2"/>
  </si>
  <si>
    <t>数式セル</t>
    <rPh sb="0" eb="2">
      <t>スウシｋイ</t>
    </rPh>
    <phoneticPr fontId="2"/>
  </si>
  <si>
    <t>自動計算の数式が入っているので入力しないでください</t>
    <rPh sb="0" eb="4">
      <t>ジドウ</t>
    </rPh>
    <rPh sb="5" eb="7">
      <t>スウシキｇア</t>
    </rPh>
    <rPh sb="8" eb="9">
      <t>ハイｔｔエ</t>
    </rPh>
    <rPh sb="15" eb="17">
      <t>ニュウリョｋウ</t>
    </rPh>
    <phoneticPr fontId="2"/>
  </si>
  <si>
    <t>←持続化給付金の公式申請サイトでの申請金額との一致を確認してください</t>
    <rPh sb="1" eb="7">
      <t xml:space="preserve">ジ </t>
    </rPh>
    <rPh sb="8" eb="10">
      <t>コウシｋイ</t>
    </rPh>
    <rPh sb="10" eb="12">
      <t>シンセイ</t>
    </rPh>
    <rPh sb="17" eb="21">
      <t>シンセイ</t>
    </rPh>
    <rPh sb="23" eb="25">
      <t>イｔｔイ</t>
    </rPh>
    <rPh sb="26" eb="28">
      <t>カクニｎン</t>
    </rPh>
    <phoneticPr fontId="2"/>
  </si>
  <si>
    <t>↑減少率50%以上で、かつ、前年同月比での減少額が最大になる月の売上を12倍して2020年度の推定売上を算出します。</t>
    <rPh sb="1" eb="4">
      <t>ゲンショウル</t>
    </rPh>
    <rPh sb="7" eb="9">
      <t>イジョウ</t>
    </rPh>
    <rPh sb="14" eb="19">
      <t>ゼンネｎン</t>
    </rPh>
    <rPh sb="21" eb="24">
      <t>ゲンショウ</t>
    </rPh>
    <rPh sb="25" eb="27">
      <t>サイダイ</t>
    </rPh>
    <rPh sb="30" eb="31">
      <t>ゲッショウ</t>
    </rPh>
    <rPh sb="32" eb="34">
      <t xml:space="preserve">ウ </t>
    </rPh>
    <rPh sb="37" eb="38">
      <t>バイ</t>
    </rPh>
    <rPh sb="44" eb="46">
      <t>ネｎン</t>
    </rPh>
    <rPh sb="47" eb="49">
      <t xml:space="preserve">スイテイ </t>
    </rPh>
    <rPh sb="49" eb="51">
      <t xml:space="preserve">ウ </t>
    </rPh>
    <rPh sb="52" eb="54">
      <t>サンシュｔウ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</si>
</sst>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2"/>
      <color rgb="FFFF0000"/>
      <name val="游ゴシック"/>
      <family val="2"/>
      <charset val="128"/>
      <scheme val="minor"/>
    </font>
    <font>
      <b/>
      <sz val="20"/>
      <color theme="1"/>
      <name val="游ゴシック"/>
      <family val="3"/>
      <charset val="128"/>
      <scheme val="minor"/>
    </font>
    <font>
      <b/>
      <sz val="16"/>
      <color theme="0"/>
      <name val="游ゴシック"/>
      <family val="3"/>
      <charset val="128"/>
      <scheme val="minor"/>
    </font>
    <font>
      <sz val="12"/>
      <color rgb="FFFF0000"/>
      <name val="游ゴシック"/>
      <family val="3"/>
      <charset val="128"/>
      <scheme val="minor"/>
    </font>
  </fonts>
  <fills count="9">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rgb="FF002060"/>
        <bgColor indexed="64"/>
      </patternFill>
    </fill>
    <fill>
      <patternFill patternType="solid">
        <fgColor rgb="FFFFFF00"/>
        <bgColor indexed="64"/>
      </patternFill>
    </fill>
    <fill>
      <patternFill patternType="solid">
        <fgColor rgb="FFFF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7">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38" fontId="0" fillId="0" borderId="2" xfId="1" applyFont="1" applyBorder="1" applyAlignment="1">
      <alignment horizontal="center" vertical="center"/>
    </xf>
    <xf numFmtId="0" fontId="0" fillId="0" borderId="2" xfId="0" applyBorder="1" applyAlignment="1">
      <alignment horizontal="center" vertical="center"/>
    </xf>
    <xf numFmtId="38" fontId="0" fillId="0" borderId="0" xfId="1" applyFont="1" applyAlignment="1">
      <alignment horizontal="center" vertical="center"/>
    </xf>
    <xf numFmtId="38" fontId="0" fillId="0" borderId="1" xfId="1" applyFont="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176" fontId="0" fillId="0" borderId="0" xfId="2" applyNumberFormat="1" applyFont="1" applyAlignment="1">
      <alignment horizontal="center" vertical="center"/>
    </xf>
    <xf numFmtId="0" fontId="4" fillId="0" borderId="0" xfId="0" applyFont="1" applyAlignment="1">
      <alignment horizontal="left" vertical="center"/>
    </xf>
    <xf numFmtId="38" fontId="0" fillId="2" borderId="0" xfId="1" applyFont="1" applyFill="1" applyAlignment="1">
      <alignment horizontal="center" vertical="center"/>
    </xf>
    <xf numFmtId="38" fontId="0" fillId="2" borderId="2" xfId="1" applyFont="1" applyFill="1" applyBorder="1" applyAlignment="1">
      <alignment horizontal="center" vertical="center"/>
    </xf>
    <xf numFmtId="38" fontId="0" fillId="2" borderId="1" xfId="1" applyFont="1" applyFill="1" applyBorder="1" applyAlignment="1">
      <alignment horizontal="center" vertical="center"/>
    </xf>
    <xf numFmtId="38" fontId="0" fillId="7" borderId="1" xfId="1" applyFont="1" applyFill="1" applyBorder="1" applyAlignment="1">
      <alignment horizontal="center" vertical="center"/>
    </xf>
    <xf numFmtId="0" fontId="0" fillId="7" borderId="1" xfId="0" applyFill="1" applyBorder="1" applyAlignment="1">
      <alignment horizontal="center" vertical="center"/>
    </xf>
    <xf numFmtId="0" fontId="3" fillId="0" borderId="0" xfId="0" applyFont="1" applyAlignment="1">
      <alignment horizontal="left" vertical="center"/>
    </xf>
    <xf numFmtId="0" fontId="6" fillId="0" borderId="0" xfId="0" applyFont="1" applyAlignment="1">
      <alignment horizontal="left" vertical="center"/>
    </xf>
    <xf numFmtId="176" fontId="0" fillId="5" borderId="1" xfId="2" applyNumberFormat="1" applyFont="1" applyFill="1" applyBorder="1" applyAlignment="1">
      <alignment horizontal="center" vertical="center"/>
    </xf>
    <xf numFmtId="0" fontId="0" fillId="2" borderId="1" xfId="0" applyFill="1" applyBorder="1" applyAlignment="1">
      <alignment horizontal="center" vertical="center"/>
    </xf>
    <xf numFmtId="38" fontId="0" fillId="5" borderId="1" xfId="0" applyNumberFormat="1" applyFill="1" applyBorder="1" applyAlignment="1">
      <alignment horizontal="center" vertical="center"/>
    </xf>
    <xf numFmtId="38" fontId="0" fillId="2" borderId="1" xfId="1" applyFont="1" applyFill="1" applyBorder="1" applyAlignment="1">
      <alignment horizontal="center" vertical="center"/>
    </xf>
    <xf numFmtId="0" fontId="5" fillId="6" borderId="1" xfId="0" applyFont="1" applyFill="1" applyBorder="1" applyAlignment="1">
      <alignment horizontal="center" vertical="center"/>
    </xf>
    <xf numFmtId="38" fontId="0" fillId="0" borderId="3" xfId="1" applyFont="1" applyBorder="1" applyAlignment="1">
      <alignment horizontal="center" vertical="center"/>
    </xf>
    <xf numFmtId="176" fontId="0" fillId="8" borderId="0" xfId="2" applyNumberFormat="1" applyFont="1" applyFill="1" applyAlignment="1">
      <alignment horizontal="center" vertical="center"/>
    </xf>
    <xf numFmtId="38" fontId="0" fillId="8" borderId="1" xfId="1"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1243B-AB7D-954A-8365-615DA51A39D6}">
  <dimension ref="A1:N43"/>
  <sheetViews>
    <sheetView tabSelected="1" topLeftCell="A2" workbookViewId="0">
      <selection activeCell="C7" sqref="C7"/>
    </sheetView>
  </sheetViews>
  <sheetFormatPr baseColWidth="10" defaultRowHeight="20"/>
  <cols>
    <col min="1" max="1" width="1.28515625" style="1" customWidth="1"/>
    <col min="2" max="2" width="10.7109375" style="1"/>
    <col min="3" max="14" width="12" style="1" customWidth="1"/>
    <col min="15" max="16384" width="10.7109375" style="1"/>
  </cols>
  <sheetData>
    <row r="1" spans="1:14" ht="33">
      <c r="A1" s="11" t="s">
        <v>29</v>
      </c>
      <c r="E1" s="1" t="s">
        <v>30</v>
      </c>
    </row>
    <row r="2" spans="1:14" ht="18" customHeight="1">
      <c r="A2" s="11"/>
      <c r="J2" s="20" t="s">
        <v>39</v>
      </c>
      <c r="K2" s="17" t="s">
        <v>40</v>
      </c>
    </row>
    <row r="3" spans="1:14" ht="18" customHeight="1">
      <c r="A3" s="11"/>
      <c r="J3" s="16" t="s">
        <v>36</v>
      </c>
      <c r="K3" s="17" t="s">
        <v>37</v>
      </c>
    </row>
    <row r="4" spans="1:14" ht="18" customHeight="1">
      <c r="A4" s="11"/>
      <c r="J4" s="19" t="s">
        <v>38</v>
      </c>
      <c r="K4" s="17" t="s">
        <v>40</v>
      </c>
    </row>
    <row r="5" spans="1:14" ht="18" customHeight="1">
      <c r="A5" s="11"/>
      <c r="K5" s="17"/>
    </row>
    <row r="6" spans="1:14" s="10" customFormat="1">
      <c r="C6" s="10" t="e">
        <f>(C8-C13)/C13</f>
        <v>#DIV/0!</v>
      </c>
      <c r="D6" s="10" t="e">
        <f>(D8-D13)/D13</f>
        <v>#DIV/0!</v>
      </c>
      <c r="E6" s="10" t="e">
        <f>(E8-E13)/E13</f>
        <v>#DIV/0!</v>
      </c>
      <c r="F6" s="10" t="e">
        <f>(F8-F13)/F13</f>
        <v>#DIV/0!</v>
      </c>
      <c r="G6" s="10" t="e">
        <f>(G8-G13)/G13</f>
        <v>#DIV/0!</v>
      </c>
      <c r="H6" s="10" t="e">
        <f>(H8-H13)/H13</f>
        <v>#DIV/0!</v>
      </c>
      <c r="I6" s="10" t="e">
        <f t="shared" ref="H6:N6" si="0">(I8-I13)/I13</f>
        <v>#DIV/0!</v>
      </c>
      <c r="J6" s="10" t="e">
        <f t="shared" si="0"/>
        <v>#DIV/0!</v>
      </c>
      <c r="K6" s="10" t="e">
        <f t="shared" si="0"/>
        <v>#DIV/0!</v>
      </c>
      <c r="L6" s="10" t="e">
        <f t="shared" si="0"/>
        <v>#DIV/0!</v>
      </c>
      <c r="M6" s="10" t="e">
        <f t="shared" si="0"/>
        <v>#DIV/0!</v>
      </c>
      <c r="N6" s="10" t="e">
        <f t="shared" si="0"/>
        <v>#DIV/0!</v>
      </c>
    </row>
    <row r="7" spans="1:14">
      <c r="B7" s="1" t="s">
        <v>26</v>
      </c>
      <c r="C7" s="9" t="s">
        <v>24</v>
      </c>
      <c r="D7" s="9" t="s">
        <v>23</v>
      </c>
      <c r="E7" s="9" t="s">
        <v>22</v>
      </c>
      <c r="F7" s="9" t="s">
        <v>21</v>
      </c>
      <c r="G7" s="9" t="s">
        <v>20</v>
      </c>
      <c r="H7" s="9" t="s">
        <v>19</v>
      </c>
      <c r="I7" s="9" t="s">
        <v>18</v>
      </c>
      <c r="J7" s="9" t="s">
        <v>17</v>
      </c>
      <c r="K7" s="9" t="s">
        <v>16</v>
      </c>
      <c r="L7" s="9" t="s">
        <v>15</v>
      </c>
      <c r="M7" s="9" t="s">
        <v>14</v>
      </c>
      <c r="N7" s="9" t="s">
        <v>13</v>
      </c>
    </row>
    <row r="8" spans="1:14">
      <c r="B8" s="6" t="s">
        <v>33</v>
      </c>
      <c r="C8" s="15"/>
      <c r="D8" s="15"/>
      <c r="E8" s="15"/>
      <c r="F8" s="15"/>
      <c r="G8" s="15"/>
      <c r="H8" s="15"/>
      <c r="I8" s="15"/>
      <c r="J8" s="15"/>
      <c r="K8" s="15"/>
      <c r="L8" s="15"/>
      <c r="M8" s="15"/>
      <c r="N8" s="15"/>
    </row>
    <row r="9" spans="1:14">
      <c r="C9" s="22">
        <f>G8*12</f>
        <v>0</v>
      </c>
      <c r="D9" s="22"/>
      <c r="E9" s="22"/>
      <c r="F9" s="22"/>
      <c r="G9" s="22"/>
      <c r="H9" s="22"/>
      <c r="I9" s="22"/>
      <c r="J9" s="22"/>
      <c r="K9" s="22"/>
      <c r="L9" s="22"/>
      <c r="M9" s="22"/>
      <c r="N9" s="22"/>
    </row>
    <row r="10" spans="1:14">
      <c r="C10" s="17" t="s">
        <v>42</v>
      </c>
    </row>
    <row r="12" spans="1:14">
      <c r="B12" s="1" t="s">
        <v>25</v>
      </c>
      <c r="C12" s="8" t="s">
        <v>24</v>
      </c>
      <c r="D12" s="8" t="s">
        <v>23</v>
      </c>
      <c r="E12" s="8" t="s">
        <v>22</v>
      </c>
      <c r="F12" s="8" t="s">
        <v>21</v>
      </c>
      <c r="G12" s="8" t="s">
        <v>20</v>
      </c>
      <c r="H12" s="8" t="s">
        <v>19</v>
      </c>
      <c r="I12" s="8" t="s">
        <v>18</v>
      </c>
      <c r="J12" s="8" t="s">
        <v>17</v>
      </c>
      <c r="K12" s="8" t="s">
        <v>16</v>
      </c>
      <c r="L12" s="8" t="s">
        <v>15</v>
      </c>
      <c r="M12" s="8" t="s">
        <v>14</v>
      </c>
      <c r="N12" s="8" t="s">
        <v>13</v>
      </c>
    </row>
    <row r="13" spans="1:14">
      <c r="B13" s="6" t="s">
        <v>33</v>
      </c>
      <c r="C13" s="15"/>
      <c r="D13" s="15"/>
      <c r="E13" s="15"/>
      <c r="F13" s="15"/>
      <c r="G13" s="15"/>
      <c r="H13" s="15"/>
      <c r="I13" s="15"/>
      <c r="J13" s="15"/>
      <c r="K13" s="15"/>
      <c r="L13" s="15"/>
      <c r="M13" s="15"/>
      <c r="N13" s="15"/>
    </row>
    <row r="14" spans="1:14">
      <c r="C14" s="22">
        <f>SUM(C13:N13)</f>
        <v>0</v>
      </c>
      <c r="D14" s="22">
        <f t="shared" ref="D14:N14" si="1">SUM(E14:P14)</f>
        <v>0</v>
      </c>
      <c r="E14" s="22">
        <f t="shared" si="1"/>
        <v>0</v>
      </c>
      <c r="F14" s="22">
        <f t="shared" si="1"/>
        <v>0</v>
      </c>
      <c r="G14" s="22">
        <f t="shared" si="1"/>
        <v>0</v>
      </c>
      <c r="H14" s="22">
        <f t="shared" si="1"/>
        <v>0</v>
      </c>
      <c r="I14" s="22">
        <f t="shared" si="1"/>
        <v>0</v>
      </c>
      <c r="J14" s="22">
        <f t="shared" si="1"/>
        <v>0</v>
      </c>
      <c r="K14" s="22">
        <f t="shared" si="1"/>
        <v>0</v>
      </c>
      <c r="L14" s="22">
        <f t="shared" si="1"/>
        <v>0</v>
      </c>
      <c r="M14" s="22">
        <f t="shared" si="1"/>
        <v>0</v>
      </c>
      <c r="N14" s="22">
        <f t="shared" si="1"/>
        <v>0</v>
      </c>
    </row>
    <row r="15" spans="1:14">
      <c r="C15" s="17" t="s">
        <v>27</v>
      </c>
    </row>
    <row r="16" spans="1:14">
      <c r="C16" s="18" t="s">
        <v>28</v>
      </c>
    </row>
    <row r="17" spans="2:7">
      <c r="C17" s="2"/>
    </row>
    <row r="19" spans="2:7" ht="27">
      <c r="E19" s="23" t="s">
        <v>32</v>
      </c>
      <c r="F19" s="23"/>
    </row>
    <row r="20" spans="2:7">
      <c r="E20" s="23" t="s">
        <v>11</v>
      </c>
      <c r="F20" s="23" t="s">
        <v>31</v>
      </c>
    </row>
    <row r="21" spans="2:7">
      <c r="B21" s="1" t="str">
        <f>B7</f>
        <v>2020年</v>
      </c>
      <c r="C21" s="12">
        <f>C9</f>
        <v>0</v>
      </c>
      <c r="E21" s="23"/>
      <c r="F21" s="23"/>
    </row>
    <row r="22" spans="2:7">
      <c r="B22" s="1" t="str">
        <f>B12</f>
        <v>2019年</v>
      </c>
      <c r="C22" s="12">
        <f>C14</f>
        <v>0</v>
      </c>
      <c r="E22" s="21">
        <f>MIN(-C23,$C$27)</f>
        <v>0</v>
      </c>
      <c r="F22" s="21">
        <f>MIN(-C23,$C$28)</f>
        <v>0</v>
      </c>
    </row>
    <row r="23" spans="2:7" ht="21" thickBot="1">
      <c r="B23" s="5" t="s">
        <v>34</v>
      </c>
      <c r="C23" s="13">
        <f>C21-C22</f>
        <v>0</v>
      </c>
      <c r="E23" s="21"/>
      <c r="F23" s="21"/>
      <c r="G23" s="17" t="s">
        <v>41</v>
      </c>
    </row>
    <row r="24" spans="2:7" ht="21" thickTop="1"/>
    <row r="26" spans="2:7">
      <c r="B26" s="1" t="s">
        <v>35</v>
      </c>
    </row>
    <row r="27" spans="2:7">
      <c r="B27" s="3" t="s">
        <v>11</v>
      </c>
      <c r="C27" s="14">
        <v>2000000</v>
      </c>
    </row>
    <row r="28" spans="2:7">
      <c r="B28" s="3" t="s">
        <v>10</v>
      </c>
      <c r="C28" s="14">
        <v>1000000</v>
      </c>
    </row>
    <row r="31" spans="2:7">
      <c r="B31" s="2"/>
    </row>
    <row r="32" spans="2:7">
      <c r="B32" s="2"/>
    </row>
    <row r="33" spans="2:2">
      <c r="B33" s="2"/>
    </row>
    <row r="34" spans="2:2">
      <c r="B34" s="2"/>
    </row>
    <row r="35" spans="2:2">
      <c r="B35" s="2"/>
    </row>
    <row r="36" spans="2:2">
      <c r="B36" s="2"/>
    </row>
    <row r="40" spans="2:2">
      <c r="B40" s="2"/>
    </row>
    <row r="41" spans="2:2">
      <c r="B41" s="2"/>
    </row>
    <row r="42" spans="2:2">
      <c r="B42" s="2"/>
    </row>
    <row r="43" spans="2:2">
      <c r="B43" s="2"/>
    </row>
  </sheetData>
  <mergeCells count="7">
    <mergeCell ref="F22:F23"/>
    <mergeCell ref="E22:E23"/>
    <mergeCell ref="C14:N14"/>
    <mergeCell ref="E19:F19"/>
    <mergeCell ref="E20:E21"/>
    <mergeCell ref="F20:F21"/>
    <mergeCell ref="C9:N9"/>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F6EA2-EFFA-DF4A-8D0D-387FDD8C1CDB}">
  <sheetPr>
    <tabColor rgb="FFFF0000"/>
  </sheetPr>
  <dimension ref="A1:N42"/>
  <sheetViews>
    <sheetView workbookViewId="0">
      <selection activeCell="C7" sqref="C7"/>
    </sheetView>
  </sheetViews>
  <sheetFormatPr baseColWidth="10" defaultRowHeight="20" outlineLevelRow="1"/>
  <cols>
    <col min="1" max="1" width="6.42578125" style="1" customWidth="1"/>
    <col min="2" max="2" width="10.7109375" style="1"/>
    <col min="3" max="14" width="12" style="1" customWidth="1"/>
    <col min="15" max="16384" width="10.7109375" style="1"/>
  </cols>
  <sheetData>
    <row r="1" spans="1:14" ht="33">
      <c r="A1" s="11" t="s">
        <v>29</v>
      </c>
      <c r="E1" s="1" t="s">
        <v>30</v>
      </c>
    </row>
    <row r="2" spans="1:14" ht="18" customHeight="1">
      <c r="A2" s="11"/>
    </row>
    <row r="3" spans="1:14" s="10" customFormat="1">
      <c r="C3" s="10">
        <f>(C5-C10)/C10</f>
        <v>1.5</v>
      </c>
      <c r="D3" s="10">
        <f>(D5-D10)/D10</f>
        <v>0.66666666666666663</v>
      </c>
      <c r="E3" s="10">
        <f>(E5-E10)/E10</f>
        <v>-0.2</v>
      </c>
      <c r="F3" s="10">
        <f>(F5-F10)/F10</f>
        <v>-0.75</v>
      </c>
      <c r="G3" s="25">
        <f>(G5-G10)/G10</f>
        <v>-0.8</v>
      </c>
      <c r="H3" s="10">
        <f t="shared" ref="H3:N3" si="0">(H5-H10)/H10</f>
        <v>-1</v>
      </c>
      <c r="I3" s="10">
        <f t="shared" si="0"/>
        <v>-1</v>
      </c>
      <c r="J3" s="10">
        <f t="shared" si="0"/>
        <v>-1</v>
      </c>
      <c r="K3" s="10">
        <f t="shared" si="0"/>
        <v>-1</v>
      </c>
      <c r="L3" s="10">
        <f t="shared" si="0"/>
        <v>-1</v>
      </c>
      <c r="M3" s="10">
        <f t="shared" si="0"/>
        <v>-1</v>
      </c>
      <c r="N3" s="10">
        <f t="shared" si="0"/>
        <v>-1</v>
      </c>
    </row>
    <row r="4" spans="1:14">
      <c r="B4" s="1" t="s">
        <v>26</v>
      </c>
      <c r="C4" s="9" t="s">
        <v>24</v>
      </c>
      <c r="D4" s="9" t="s">
        <v>23</v>
      </c>
      <c r="E4" s="9" t="s">
        <v>22</v>
      </c>
      <c r="F4" s="9" t="s">
        <v>21</v>
      </c>
      <c r="G4" s="9" t="s">
        <v>20</v>
      </c>
      <c r="H4" s="9" t="s">
        <v>19</v>
      </c>
      <c r="I4" s="9" t="s">
        <v>18</v>
      </c>
      <c r="J4" s="9" t="s">
        <v>17</v>
      </c>
      <c r="K4" s="9" t="s">
        <v>16</v>
      </c>
      <c r="L4" s="9" t="s">
        <v>15</v>
      </c>
      <c r="M4" s="9" t="s">
        <v>14</v>
      </c>
      <c r="N4" s="9" t="s">
        <v>13</v>
      </c>
    </row>
    <row r="5" spans="1:14">
      <c r="B5" s="6" t="s">
        <v>33</v>
      </c>
      <c r="C5" s="7">
        <v>1000000</v>
      </c>
      <c r="D5" s="7">
        <v>2000000</v>
      </c>
      <c r="E5" s="7">
        <v>800000</v>
      </c>
      <c r="F5" s="7">
        <v>500000</v>
      </c>
      <c r="G5" s="26">
        <v>400000</v>
      </c>
      <c r="H5" s="24"/>
      <c r="I5" s="24"/>
      <c r="J5" s="24"/>
      <c r="K5" s="24"/>
      <c r="L5" s="24"/>
      <c r="M5" s="24"/>
      <c r="N5" s="24"/>
    </row>
    <row r="6" spans="1:14">
      <c r="C6" s="22">
        <f>G5*12</f>
        <v>4800000</v>
      </c>
      <c r="D6" s="22"/>
      <c r="E6" s="22"/>
      <c r="F6" s="22"/>
      <c r="G6" s="22"/>
      <c r="H6" s="22"/>
      <c r="I6" s="22"/>
      <c r="J6" s="22"/>
      <c r="K6" s="22"/>
      <c r="L6" s="22"/>
      <c r="M6" s="22"/>
      <c r="N6" s="22"/>
    </row>
    <row r="7" spans="1:14">
      <c r="C7" s="17" t="s">
        <v>42</v>
      </c>
    </row>
    <row r="9" spans="1:14">
      <c r="B9" s="1" t="s">
        <v>25</v>
      </c>
      <c r="C9" s="8" t="s">
        <v>24</v>
      </c>
      <c r="D9" s="8" t="s">
        <v>23</v>
      </c>
      <c r="E9" s="8" t="s">
        <v>22</v>
      </c>
      <c r="F9" s="8" t="s">
        <v>21</v>
      </c>
      <c r="G9" s="8" t="s">
        <v>20</v>
      </c>
      <c r="H9" s="8" t="s">
        <v>19</v>
      </c>
      <c r="I9" s="8" t="s">
        <v>18</v>
      </c>
      <c r="J9" s="8" t="s">
        <v>17</v>
      </c>
      <c r="K9" s="8" t="s">
        <v>16</v>
      </c>
      <c r="L9" s="8" t="s">
        <v>15</v>
      </c>
      <c r="M9" s="8" t="s">
        <v>14</v>
      </c>
      <c r="N9" s="8" t="s">
        <v>13</v>
      </c>
    </row>
    <row r="10" spans="1:14">
      <c r="B10" s="6" t="s">
        <v>33</v>
      </c>
      <c r="C10" s="7">
        <v>400000</v>
      </c>
      <c r="D10" s="7">
        <v>1200000</v>
      </c>
      <c r="E10" s="7">
        <v>1000000</v>
      </c>
      <c r="F10" s="7">
        <v>2000000</v>
      </c>
      <c r="G10" s="7">
        <v>2000000</v>
      </c>
      <c r="H10" s="7">
        <v>800000</v>
      </c>
      <c r="I10" s="7">
        <v>400000</v>
      </c>
      <c r="J10" s="7">
        <v>900000</v>
      </c>
      <c r="K10" s="7">
        <v>300000</v>
      </c>
      <c r="L10" s="7">
        <v>800000</v>
      </c>
      <c r="M10" s="7">
        <v>150000</v>
      </c>
      <c r="N10" s="7">
        <v>200000</v>
      </c>
    </row>
    <row r="11" spans="1:14">
      <c r="C11" s="22">
        <f>SUM(C10:N10)</f>
        <v>10150000</v>
      </c>
      <c r="D11" s="22">
        <f t="shared" ref="D11:N11" si="1">SUM(E11:P11)</f>
        <v>0</v>
      </c>
      <c r="E11" s="22">
        <f t="shared" si="1"/>
        <v>0</v>
      </c>
      <c r="F11" s="22">
        <f t="shared" si="1"/>
        <v>0</v>
      </c>
      <c r="G11" s="22">
        <f t="shared" si="1"/>
        <v>0</v>
      </c>
      <c r="H11" s="22">
        <f t="shared" si="1"/>
        <v>0</v>
      </c>
      <c r="I11" s="22">
        <f t="shared" si="1"/>
        <v>0</v>
      </c>
      <c r="J11" s="22">
        <f t="shared" si="1"/>
        <v>0</v>
      </c>
      <c r="K11" s="22">
        <f t="shared" si="1"/>
        <v>0</v>
      </c>
      <c r="L11" s="22">
        <f t="shared" si="1"/>
        <v>0</v>
      </c>
      <c r="M11" s="22">
        <f t="shared" si="1"/>
        <v>0</v>
      </c>
      <c r="N11" s="22">
        <f t="shared" si="1"/>
        <v>0</v>
      </c>
    </row>
    <row r="12" spans="1:14">
      <c r="C12" s="2" t="s">
        <v>27</v>
      </c>
    </row>
    <row r="13" spans="1:14">
      <c r="C13" s="2" t="s">
        <v>28</v>
      </c>
    </row>
    <row r="14" spans="1:14">
      <c r="C14" s="2"/>
    </row>
    <row r="16" spans="1:14" ht="27">
      <c r="E16" s="23" t="s">
        <v>32</v>
      </c>
      <c r="F16" s="23"/>
    </row>
    <row r="17" spans="1:7">
      <c r="E17" s="23" t="s">
        <v>11</v>
      </c>
      <c r="F17" s="23" t="s">
        <v>31</v>
      </c>
    </row>
    <row r="18" spans="1:7">
      <c r="B18" s="1" t="str">
        <f>B4</f>
        <v>2020年</v>
      </c>
      <c r="C18" s="6">
        <f>C6</f>
        <v>4800000</v>
      </c>
      <c r="E18" s="23"/>
      <c r="F18" s="23"/>
    </row>
    <row r="19" spans="1:7">
      <c r="B19" s="1" t="str">
        <f>B9</f>
        <v>2019年</v>
      </c>
      <c r="C19" s="6">
        <f>C11</f>
        <v>10150000</v>
      </c>
      <c r="E19" s="21">
        <f>MIN(-C20,$C$24)</f>
        <v>2000000</v>
      </c>
      <c r="F19" s="21">
        <f>MIN(-C20,$C$25)</f>
        <v>1000000</v>
      </c>
    </row>
    <row r="20" spans="1:7" ht="21" thickBot="1">
      <c r="B20" s="5" t="s">
        <v>34</v>
      </c>
      <c r="C20" s="4">
        <f>C18-C19</f>
        <v>-5350000</v>
      </c>
      <c r="E20" s="21"/>
      <c r="F20" s="21"/>
      <c r="G20" s="17" t="s">
        <v>41</v>
      </c>
    </row>
    <row r="21" spans="1:7" ht="21" thickTop="1"/>
    <row r="23" spans="1:7">
      <c r="B23" s="1" t="s">
        <v>12</v>
      </c>
    </row>
    <row r="24" spans="1:7">
      <c r="B24" s="3" t="s">
        <v>11</v>
      </c>
      <c r="C24" s="7">
        <v>2000000</v>
      </c>
    </row>
    <row r="25" spans="1:7">
      <c r="B25" s="3" t="s">
        <v>10</v>
      </c>
      <c r="C25" s="7">
        <v>1000000</v>
      </c>
    </row>
    <row r="28" spans="1:7" hidden="1" outlineLevel="1">
      <c r="A28" s="1">
        <v>1</v>
      </c>
      <c r="B28" s="2" t="s">
        <v>9</v>
      </c>
    </row>
    <row r="29" spans="1:7" hidden="1" outlineLevel="1">
      <c r="A29" s="1">
        <v>2</v>
      </c>
      <c r="B29" s="2" t="s">
        <v>8</v>
      </c>
    </row>
    <row r="30" spans="1:7" hidden="1" outlineLevel="1">
      <c r="A30" s="1">
        <v>3</v>
      </c>
      <c r="B30" s="2" t="s">
        <v>7</v>
      </c>
    </row>
    <row r="31" spans="1:7" hidden="1" outlineLevel="1">
      <c r="A31" s="1">
        <v>4</v>
      </c>
      <c r="B31" s="2" t="s">
        <v>6</v>
      </c>
    </row>
    <row r="32" spans="1:7" hidden="1" outlineLevel="1">
      <c r="A32" s="1">
        <v>5</v>
      </c>
      <c r="B32" s="2" t="s">
        <v>5</v>
      </c>
    </row>
    <row r="33" spans="1:2" hidden="1" outlineLevel="1">
      <c r="A33" s="1">
        <v>6</v>
      </c>
      <c r="B33" s="2" t="s">
        <v>4</v>
      </c>
    </row>
    <row r="34" spans="1:2" hidden="1" outlineLevel="1"/>
    <row r="35" spans="1:2" hidden="1" outlineLevel="1"/>
    <row r="36" spans="1:2" hidden="1" outlineLevel="1">
      <c r="A36" s="1" t="s">
        <v>3</v>
      </c>
    </row>
    <row r="37" spans="1:2" hidden="1" outlineLevel="1">
      <c r="A37" s="1">
        <v>1</v>
      </c>
      <c r="B37" s="2" t="s">
        <v>2</v>
      </c>
    </row>
    <row r="38" spans="1:2" hidden="1" outlineLevel="1">
      <c r="A38" s="1">
        <v>2</v>
      </c>
      <c r="B38" s="2" t="s">
        <v>1</v>
      </c>
    </row>
    <row r="39" spans="1:2" hidden="1" outlineLevel="1">
      <c r="A39" s="1">
        <v>3</v>
      </c>
      <c r="B39" s="2" t="s">
        <v>0</v>
      </c>
    </row>
    <row r="40" spans="1:2" hidden="1" outlineLevel="1">
      <c r="B40" s="2"/>
    </row>
    <row r="41" spans="1:2" hidden="1" outlineLevel="1"/>
    <row r="42" spans="1:2" collapsed="1"/>
  </sheetData>
  <mergeCells count="7">
    <mergeCell ref="E19:E20"/>
    <mergeCell ref="F19:F20"/>
    <mergeCell ref="C11:N11"/>
    <mergeCell ref="E16:F16"/>
    <mergeCell ref="E17:E18"/>
    <mergeCell ref="F17:F18"/>
    <mergeCell ref="C6:N6"/>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持続化給付金判定シート</vt:lpstr>
      <vt:lpstr>持続化給付金判定シート (記入例)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小山晃弘</dc:creator>
  <cp:lastModifiedBy>小山晃弘</cp:lastModifiedBy>
  <dcterms:created xsi:type="dcterms:W3CDTF">2020-04-15T08:02:34Z</dcterms:created>
  <dcterms:modified xsi:type="dcterms:W3CDTF">2020-04-28T14:52:23Z</dcterms:modified>
</cp:coreProperties>
</file>